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480" windowHeight="952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Лист1!$A$1:$J$46</definedName>
  </definedNames>
  <calcPr calcId="124519"/>
</workbook>
</file>

<file path=xl/calcChain.xml><?xml version="1.0" encoding="utf-8"?>
<calcChain xmlns="http://schemas.openxmlformats.org/spreadsheetml/2006/main">
  <c r="K31" i="1"/>
  <c r="L31"/>
  <c r="M31"/>
  <c r="N31"/>
  <c r="O31"/>
  <c r="P26"/>
  <c r="J27"/>
  <c r="J25"/>
  <c r="J30"/>
  <c r="J29"/>
  <c r="J31"/>
  <c r="J32"/>
  <c r="J33"/>
  <c r="J6"/>
  <c r="J4"/>
  <c r="J2"/>
  <c r="J5"/>
  <c r="J8"/>
  <c r="J12"/>
  <c r="J10"/>
  <c r="J9"/>
  <c r="J7"/>
  <c r="J11"/>
  <c r="J15"/>
  <c r="J14"/>
  <c r="J16"/>
  <c r="J20"/>
  <c r="J17"/>
  <c r="J21"/>
  <c r="J13"/>
  <c r="J19"/>
  <c r="J18"/>
  <c r="J23"/>
  <c r="J24"/>
  <c r="J22"/>
  <c r="J28"/>
  <c r="J26"/>
  <c r="J3"/>
  <c r="K5"/>
  <c r="L5"/>
  <c r="M5"/>
  <c r="N5"/>
  <c r="O5"/>
  <c r="P5"/>
  <c r="K12"/>
  <c r="L12"/>
  <c r="M12"/>
  <c r="N12"/>
  <c r="O12"/>
  <c r="P12"/>
  <c r="K10"/>
  <c r="L10"/>
  <c r="M10"/>
  <c r="N10"/>
  <c r="O10"/>
  <c r="P10"/>
  <c r="K17"/>
  <c r="L17"/>
  <c r="M17"/>
  <c r="N17"/>
  <c r="O17"/>
  <c r="P17"/>
  <c r="K7"/>
  <c r="L7"/>
  <c r="M7"/>
  <c r="N7"/>
  <c r="O7"/>
  <c r="P7"/>
  <c r="K19"/>
  <c r="L19"/>
  <c r="M19"/>
  <c r="N19"/>
  <c r="O19"/>
  <c r="P19"/>
  <c r="K4"/>
  <c r="L4"/>
  <c r="M4"/>
  <c r="N4"/>
  <c r="O4"/>
  <c r="P4"/>
  <c r="K32"/>
  <c r="L32"/>
  <c r="M32"/>
  <c r="N32"/>
  <c r="O32"/>
  <c r="P32"/>
  <c r="P31"/>
  <c r="K33"/>
  <c r="L33"/>
  <c r="M33"/>
  <c r="N33"/>
  <c r="O33"/>
  <c r="P33"/>
  <c r="K6"/>
  <c r="L6"/>
  <c r="M6"/>
  <c r="N6"/>
  <c r="O6"/>
  <c r="P6"/>
  <c r="K2"/>
  <c r="L2"/>
  <c r="M2"/>
  <c r="N2"/>
  <c r="O2"/>
  <c r="P2"/>
  <c r="K8"/>
  <c r="L8"/>
  <c r="M8"/>
  <c r="N8"/>
  <c r="O8"/>
  <c r="P8"/>
  <c r="K9"/>
  <c r="L9"/>
  <c r="M9"/>
  <c r="N9"/>
  <c r="O9"/>
  <c r="P9"/>
  <c r="K11"/>
  <c r="L11"/>
  <c r="M11"/>
  <c r="N11"/>
  <c r="O11"/>
  <c r="P11"/>
  <c r="K15"/>
  <c r="L15"/>
  <c r="M15"/>
  <c r="N15"/>
  <c r="O15"/>
  <c r="P15"/>
  <c r="K14"/>
  <c r="L14"/>
  <c r="M14"/>
  <c r="N14"/>
  <c r="O14"/>
  <c r="P14"/>
  <c r="K16"/>
  <c r="L16"/>
  <c r="M16"/>
  <c r="N16"/>
  <c r="O16"/>
  <c r="P16"/>
  <c r="K20"/>
  <c r="L20"/>
  <c r="M20"/>
  <c r="N20"/>
  <c r="O20"/>
  <c r="P20"/>
  <c r="K21"/>
  <c r="L21"/>
  <c r="M21"/>
  <c r="N21"/>
  <c r="O21"/>
  <c r="P21"/>
  <c r="K13"/>
  <c r="L13"/>
  <c r="M13"/>
  <c r="N13"/>
  <c r="O13"/>
  <c r="P13"/>
  <c r="K18"/>
  <c r="L18"/>
  <c r="M18"/>
  <c r="N18"/>
  <c r="O18"/>
  <c r="P18"/>
  <c r="K23"/>
  <c r="L23"/>
  <c r="M23"/>
  <c r="N23"/>
  <c r="O23"/>
  <c r="P23"/>
  <c r="K24"/>
  <c r="L24"/>
  <c r="M24"/>
  <c r="N24"/>
  <c r="O24"/>
  <c r="P24"/>
  <c r="K28"/>
  <c r="L28"/>
  <c r="M28"/>
  <c r="N28"/>
  <c r="O28"/>
  <c r="P28"/>
  <c r="K26"/>
  <c r="L26"/>
  <c r="M26"/>
  <c r="N26"/>
  <c r="O26"/>
  <c r="K22"/>
  <c r="L22"/>
  <c r="M22"/>
  <c r="N22"/>
  <c r="O22"/>
  <c r="P22"/>
  <c r="K27"/>
  <c r="L27"/>
  <c r="M27"/>
  <c r="N27"/>
  <c r="O27"/>
  <c r="P27"/>
  <c r="K25"/>
  <c r="L25"/>
  <c r="M25"/>
  <c r="N25"/>
  <c r="O25"/>
  <c r="P25"/>
  <c r="K30"/>
  <c r="L30"/>
  <c r="M30"/>
  <c r="N30"/>
  <c r="O30"/>
  <c r="P30"/>
  <c r="K29"/>
  <c r="L29"/>
  <c r="M29"/>
  <c r="N29"/>
  <c r="O29"/>
  <c r="P29"/>
  <c r="O3"/>
  <c r="N3"/>
  <c r="P3"/>
  <c r="M3"/>
  <c r="L3"/>
  <c r="K3"/>
  <c r="Q5" l="1"/>
  <c r="T5" s="1"/>
  <c r="Q23"/>
  <c r="T23" s="1"/>
  <c r="Q6"/>
  <c r="T6" s="1"/>
  <c r="Q30"/>
  <c r="T30" s="1"/>
  <c r="Q3"/>
  <c r="T3" s="1"/>
  <c r="Q20"/>
  <c r="T20" s="1"/>
  <c r="Q11"/>
  <c r="T11" s="1"/>
  <c r="Q9"/>
  <c r="T9" s="1"/>
  <c r="Q26"/>
  <c r="T26" s="1"/>
  <c r="Q32"/>
  <c r="T32" s="1"/>
  <c r="Q17"/>
  <c r="T17" s="1"/>
  <c r="Q24"/>
  <c r="T24" s="1"/>
  <c r="Q14"/>
  <c r="T14" s="1"/>
  <c r="Q8"/>
  <c r="T8" s="1"/>
  <c r="Q19"/>
  <c r="T19" s="1"/>
  <c r="Q27"/>
  <c r="T27" s="1"/>
  <c r="Q13"/>
  <c r="T13" s="1"/>
  <c r="Q33"/>
  <c r="T33" s="1"/>
  <c r="Q12"/>
  <c r="T12" s="1"/>
  <c r="Q25"/>
  <c r="T25" s="1"/>
  <c r="Q28"/>
  <c r="T28" s="1"/>
  <c r="Q18"/>
  <c r="T18" s="1"/>
  <c r="Q16"/>
  <c r="T16" s="1"/>
  <c r="Q2"/>
  <c r="T2" s="1"/>
  <c r="Q31"/>
  <c r="T31" s="1"/>
  <c r="Q7"/>
  <c r="T7" s="1"/>
  <c r="Q29"/>
  <c r="T29" s="1"/>
  <c r="Q22"/>
  <c r="T22" s="1"/>
  <c r="Q21"/>
  <c r="T21" s="1"/>
  <c r="Q15"/>
  <c r="T15" s="1"/>
  <c r="Q4"/>
  <c r="T4" s="1"/>
  <c r="Q10"/>
  <c r="T10" s="1"/>
</calcChain>
</file>

<file path=xl/sharedStrings.xml><?xml version="1.0" encoding="utf-8"?>
<sst xmlns="http://schemas.openxmlformats.org/spreadsheetml/2006/main" count="85" uniqueCount="55">
  <si>
    <t>ФИО обучающегося</t>
  </si>
  <si>
    <t>профиль</t>
  </si>
  <si>
    <t>Технологический</t>
  </si>
  <si>
    <t>№ п/п</t>
  </si>
  <si>
    <t>социально-экономич.</t>
  </si>
  <si>
    <t>Итого</t>
  </si>
  <si>
    <t>Математика в баллах</t>
  </si>
  <si>
    <t>Обществознание в баллах</t>
  </si>
  <si>
    <t>физика в баллах</t>
  </si>
  <si>
    <t>Итого в баллах</t>
  </si>
  <si>
    <t>Информатика в баллах</t>
  </si>
  <si>
    <t>Алексеев Максим Константинович</t>
  </si>
  <si>
    <t>Дзембо Тимофей Павлович</t>
  </si>
  <si>
    <t>Дударева Лада Александровна</t>
  </si>
  <si>
    <t>Журавлев Даниил Валерьевич</t>
  </si>
  <si>
    <t>Занкина Ксения Сергеевна</t>
  </si>
  <si>
    <t>Бессонова Екатерина Ростиславовна</t>
  </si>
  <si>
    <t>Гефель Егор Андреевич</t>
  </si>
  <si>
    <t>Канчуковский Сергей Александрович</t>
  </si>
  <si>
    <t>Косьянов Дмитрий Денисович</t>
  </si>
  <si>
    <t>Прямосудова Виктория Сергеевна</t>
  </si>
  <si>
    <t>Бакланова Татьяна Сергеевна</t>
  </si>
  <si>
    <t>Калмышева Анжелика Алексеевна</t>
  </si>
  <si>
    <t>Кулинич Богдан Вячеславович</t>
  </si>
  <si>
    <t>МурзинАлександр Вячеславович</t>
  </si>
  <si>
    <t>Смотров Валентин Игоревич</t>
  </si>
  <si>
    <t>Стоянов Дмитрий Денисович</t>
  </si>
  <si>
    <t>Урусов Никита Сергеевич</t>
  </si>
  <si>
    <t>Дербышкина Лада Николаевна</t>
  </si>
  <si>
    <t>Володькова Елизавета Алексеевна</t>
  </si>
  <si>
    <t>Голубева Екатерина Витальевна</t>
  </si>
  <si>
    <t>Портнова Полина Сергеевна</t>
  </si>
  <si>
    <t>Ёлчуев Ахмед Сарханг оглы</t>
  </si>
  <si>
    <t>Савельева Вероника Юрьевна</t>
  </si>
  <si>
    <t>Ухова Екатерина Павловна</t>
  </si>
  <si>
    <t>Ахаева Аминат Адамовна</t>
  </si>
  <si>
    <t>Болонкина Полина Вячеславовна</t>
  </si>
  <si>
    <t>Гайн Антон Сергеевич</t>
  </si>
  <si>
    <t>Мерзачанова Милана Ренатовна</t>
  </si>
  <si>
    <t>Полева Анастасия Дмитриевна</t>
  </si>
  <si>
    <t>Придюк Арина Витальевна</t>
  </si>
  <si>
    <t>русский язык (мах.33)</t>
  </si>
  <si>
    <t>математика(мах.31)</t>
  </si>
  <si>
    <t>География ( мах 31)</t>
  </si>
  <si>
    <t>информатика (мах.19)</t>
  </si>
  <si>
    <t>География в баллах</t>
  </si>
  <si>
    <t>обществознание (мах.35)</t>
  </si>
  <si>
    <t>физика (мах.43)</t>
  </si>
  <si>
    <t>Мифонин Никита Алексеевич</t>
  </si>
  <si>
    <t>Русс-кий в баллах</t>
  </si>
  <si>
    <t>Место в рейтинге</t>
  </si>
  <si>
    <t>Итоговый результат в баллах</t>
  </si>
  <si>
    <t>Средний балл аттестата</t>
  </si>
  <si>
    <t>Портфолио</t>
  </si>
  <si>
    <t>Железнова Софья Ивановна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</si>
</sst>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3" xfId="0" applyBorder="1"/>
    <xf numFmtId="0" fontId="1" fillId="0" borderId="4" xfId="0" applyFont="1" applyBorder="1"/>
    <xf numFmtId="2" fontId="1" fillId="0" borderId="1" xfId="0" applyNumberFormat="1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2" fontId="1" fillId="0" borderId="6" xfId="0" applyNumberFormat="1" applyFont="1" applyBorder="1"/>
    <xf numFmtId="2" fontId="1" fillId="0" borderId="5" xfId="0" applyNumberFormat="1" applyFont="1" applyBorder="1"/>
    <xf numFmtId="0" fontId="3" fillId="0" borderId="1" xfId="0" applyFont="1" applyBorder="1"/>
    <xf numFmtId="2" fontId="2" fillId="0" borderId="1" xfId="0" applyNumberFormat="1" applyFont="1" applyBorder="1"/>
    <xf numFmtId="2" fontId="2" fillId="0" borderId="5" xfId="0" applyNumberFormat="1" applyFont="1" applyBorder="1"/>
    <xf numFmtId="2" fontId="2" fillId="0" borderId="6" xfId="0" applyNumberFormat="1" applyFont="1" applyBorder="1"/>
    <xf numFmtId="0" fontId="2" fillId="0" borderId="1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2" fillId="0" borderId="4" xfId="0" applyNumberFormat="1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4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9"/>
  <sheetViews>
    <sheetView tabSelected="1" view="pageLayout" zoomScale="56" zoomScaleNormal="71" zoomScalePageLayoutView="56" workbookViewId="0">
      <selection activeCell="B29" sqref="B29"/>
    </sheetView>
  </sheetViews>
  <sheetFormatPr defaultRowHeight="15"/>
  <cols>
    <col min="1" max="1" width="4.85546875" customWidth="1"/>
    <col min="2" max="2" width="36.7109375" customWidth="1"/>
    <col min="3" max="3" width="16" customWidth="1"/>
    <col min="4" max="4" width="9.140625" style="1"/>
    <col min="5" max="5" width="8" customWidth="1"/>
    <col min="6" max="6" width="6.7109375" customWidth="1"/>
    <col min="7" max="7" width="7.7109375" customWidth="1"/>
    <col min="8" max="8" width="7.28515625" customWidth="1"/>
    <col min="10" max="10" width="8.140625" customWidth="1"/>
    <col min="14" max="14" width="11" customWidth="1"/>
    <col min="16" max="16" width="10.140625" customWidth="1"/>
    <col min="17" max="17" width="9.42578125" customWidth="1"/>
  </cols>
  <sheetData>
    <row r="1" spans="1:21" ht="77.25" customHeight="1">
      <c r="A1" s="4" t="s">
        <v>3</v>
      </c>
      <c r="B1" s="35" t="s">
        <v>0</v>
      </c>
      <c r="C1" s="34" t="s">
        <v>1</v>
      </c>
      <c r="D1" s="32" t="s">
        <v>41</v>
      </c>
      <c r="E1" s="33" t="s">
        <v>42</v>
      </c>
      <c r="F1" s="33" t="s">
        <v>43</v>
      </c>
      <c r="G1" s="33" t="s">
        <v>46</v>
      </c>
      <c r="H1" s="33" t="s">
        <v>47</v>
      </c>
      <c r="I1" s="36" t="s">
        <v>44</v>
      </c>
      <c r="J1" s="36" t="s">
        <v>5</v>
      </c>
      <c r="K1" s="37" t="s">
        <v>49</v>
      </c>
      <c r="L1" s="37" t="s">
        <v>6</v>
      </c>
      <c r="M1" s="37" t="s">
        <v>45</v>
      </c>
      <c r="N1" s="37" t="s">
        <v>7</v>
      </c>
      <c r="O1" s="37" t="s">
        <v>8</v>
      </c>
      <c r="P1" s="37" t="s">
        <v>10</v>
      </c>
      <c r="Q1" s="37" t="s">
        <v>9</v>
      </c>
      <c r="R1" s="32" t="s">
        <v>52</v>
      </c>
      <c r="S1" s="32" t="s">
        <v>53</v>
      </c>
      <c r="T1" s="32" t="s">
        <v>51</v>
      </c>
      <c r="U1" s="32" t="s">
        <v>50</v>
      </c>
    </row>
    <row r="2" spans="1:21" ht="18" customHeight="1">
      <c r="A2" s="2">
        <v>1</v>
      </c>
      <c r="B2" s="22" t="s">
        <v>21</v>
      </c>
      <c r="C2" s="3" t="s">
        <v>2</v>
      </c>
      <c r="D2" s="5">
        <v>28</v>
      </c>
      <c r="E2" s="6">
        <v>23</v>
      </c>
      <c r="F2" s="6"/>
      <c r="G2" s="6"/>
      <c r="H2" s="6">
        <v>34</v>
      </c>
      <c r="I2" s="6"/>
      <c r="J2" s="2">
        <f t="shared" ref="J2:J33" si="0">SUM(D2:I2)</f>
        <v>85</v>
      </c>
      <c r="K2" s="9">
        <f t="shared" ref="K2:K33" si="1">D2/3.3</f>
        <v>8.4848484848484844</v>
      </c>
      <c r="L2" s="9">
        <f t="shared" ref="L2:L33" si="2">E2/3.1</f>
        <v>7.419354838709677</v>
      </c>
      <c r="M2" s="9">
        <f t="shared" ref="M2:M33" si="3">F2/3.1</f>
        <v>0</v>
      </c>
      <c r="N2" s="9">
        <f t="shared" ref="N2:N33" si="4">G2/3.5</f>
        <v>0</v>
      </c>
      <c r="O2" s="9">
        <f t="shared" ref="O2:O33" si="5">H2/4.3</f>
        <v>7.9069767441860472</v>
      </c>
      <c r="P2" s="9">
        <f t="shared" ref="P2:P33" si="6">I2/1.9</f>
        <v>0</v>
      </c>
      <c r="Q2" s="9">
        <f t="shared" ref="Q2:Q33" si="7">SUM(K2:P2)</f>
        <v>23.811180067744207</v>
      </c>
      <c r="R2" s="2">
        <v>5</v>
      </c>
      <c r="S2" s="2">
        <v>2</v>
      </c>
      <c r="T2" s="19">
        <f t="shared" ref="T2:T33" si="8">SUM(Q2:S2)</f>
        <v>30.811180067744207</v>
      </c>
      <c r="U2" s="22">
        <v>1</v>
      </c>
    </row>
    <row r="3" spans="1:21" ht="18" customHeight="1">
      <c r="A3" s="2">
        <v>2</v>
      </c>
      <c r="B3" s="22" t="s">
        <v>13</v>
      </c>
      <c r="C3" s="2" t="s">
        <v>2</v>
      </c>
      <c r="D3" s="5">
        <v>30</v>
      </c>
      <c r="E3" s="6">
        <v>20</v>
      </c>
      <c r="F3" s="6"/>
      <c r="G3" s="6"/>
      <c r="H3" s="6">
        <v>38</v>
      </c>
      <c r="I3" s="6"/>
      <c r="J3" s="2">
        <f t="shared" si="0"/>
        <v>88</v>
      </c>
      <c r="K3" s="9">
        <f t="shared" si="1"/>
        <v>9.0909090909090917</v>
      </c>
      <c r="L3" s="9">
        <f t="shared" si="2"/>
        <v>6.4516129032258061</v>
      </c>
      <c r="M3" s="9">
        <f t="shared" si="3"/>
        <v>0</v>
      </c>
      <c r="N3" s="9">
        <f t="shared" si="4"/>
        <v>0</v>
      </c>
      <c r="O3" s="9">
        <f t="shared" si="5"/>
        <v>8.8372093023255811</v>
      </c>
      <c r="P3" s="9">
        <f t="shared" si="6"/>
        <v>0</v>
      </c>
      <c r="Q3" s="9">
        <f t="shared" si="7"/>
        <v>24.379731296460477</v>
      </c>
      <c r="R3" s="2">
        <v>5</v>
      </c>
      <c r="S3" s="2">
        <v>1</v>
      </c>
      <c r="T3" s="19">
        <f t="shared" si="8"/>
        <v>30.379731296460477</v>
      </c>
      <c r="U3" s="22">
        <v>2</v>
      </c>
    </row>
    <row r="4" spans="1:21" ht="18" customHeight="1">
      <c r="A4" s="2">
        <v>3</v>
      </c>
      <c r="B4" s="22" t="s">
        <v>22</v>
      </c>
      <c r="C4" s="3" t="s">
        <v>2</v>
      </c>
      <c r="D4" s="5">
        <v>31</v>
      </c>
      <c r="E4" s="6">
        <v>14</v>
      </c>
      <c r="F4" s="6"/>
      <c r="G4" s="6"/>
      <c r="H4" s="6"/>
      <c r="I4" s="6">
        <v>19</v>
      </c>
      <c r="J4" s="2">
        <f t="shared" si="0"/>
        <v>64</v>
      </c>
      <c r="K4" s="9">
        <f t="shared" si="1"/>
        <v>9.3939393939393945</v>
      </c>
      <c r="L4" s="9">
        <f t="shared" si="2"/>
        <v>4.5161290322580641</v>
      </c>
      <c r="M4" s="9">
        <f t="shared" si="3"/>
        <v>0</v>
      </c>
      <c r="N4" s="9">
        <f t="shared" si="4"/>
        <v>0</v>
      </c>
      <c r="O4" s="9">
        <f t="shared" si="5"/>
        <v>0</v>
      </c>
      <c r="P4" s="9">
        <f t="shared" si="6"/>
        <v>10</v>
      </c>
      <c r="Q4" s="9">
        <f t="shared" si="7"/>
        <v>23.910068426197459</v>
      </c>
      <c r="R4" s="2">
        <v>4.95</v>
      </c>
      <c r="S4" s="2">
        <v>1.5</v>
      </c>
      <c r="T4" s="19">
        <f t="shared" si="8"/>
        <v>30.360068426197458</v>
      </c>
      <c r="U4" s="22">
        <v>3</v>
      </c>
    </row>
    <row r="5" spans="1:21" ht="18" customHeight="1">
      <c r="A5" s="2">
        <v>4</v>
      </c>
      <c r="B5" s="22" t="s">
        <v>20</v>
      </c>
      <c r="C5" s="3" t="s">
        <v>2</v>
      </c>
      <c r="D5" s="5">
        <v>30</v>
      </c>
      <c r="E5" s="6">
        <v>21</v>
      </c>
      <c r="F5" s="6"/>
      <c r="G5" s="6"/>
      <c r="H5" s="6"/>
      <c r="I5" s="6">
        <v>13</v>
      </c>
      <c r="J5" s="2">
        <f t="shared" si="0"/>
        <v>64</v>
      </c>
      <c r="K5" s="9">
        <f t="shared" si="1"/>
        <v>9.0909090909090917</v>
      </c>
      <c r="L5" s="9">
        <f t="shared" si="2"/>
        <v>6.774193548387097</v>
      </c>
      <c r="M5" s="9">
        <f t="shared" si="3"/>
        <v>0</v>
      </c>
      <c r="N5" s="9">
        <f t="shared" si="4"/>
        <v>0</v>
      </c>
      <c r="O5" s="9">
        <f t="shared" si="5"/>
        <v>0</v>
      </c>
      <c r="P5" s="9">
        <f t="shared" si="6"/>
        <v>6.8421052631578947</v>
      </c>
      <c r="Q5" s="9">
        <f t="shared" si="7"/>
        <v>22.707207902454083</v>
      </c>
      <c r="R5" s="2">
        <v>5</v>
      </c>
      <c r="S5" s="2">
        <v>2.5</v>
      </c>
      <c r="T5" s="19">
        <f t="shared" si="8"/>
        <v>30.207207902454083</v>
      </c>
      <c r="U5" s="22">
        <v>4</v>
      </c>
    </row>
    <row r="6" spans="1:21" ht="18" customHeight="1">
      <c r="A6" s="2">
        <v>5</v>
      </c>
      <c r="B6" s="22" t="s">
        <v>30</v>
      </c>
      <c r="C6" s="3" t="s">
        <v>4</v>
      </c>
      <c r="D6" s="5">
        <v>32</v>
      </c>
      <c r="E6" s="6">
        <v>16</v>
      </c>
      <c r="F6" s="6"/>
      <c r="G6" s="6">
        <v>32</v>
      </c>
      <c r="H6" s="6"/>
      <c r="I6" s="6"/>
      <c r="J6" s="2">
        <f t="shared" si="0"/>
        <v>80</v>
      </c>
      <c r="K6" s="9">
        <f t="shared" si="1"/>
        <v>9.6969696969696972</v>
      </c>
      <c r="L6" s="9">
        <f t="shared" si="2"/>
        <v>5.161290322580645</v>
      </c>
      <c r="M6" s="9">
        <f t="shared" si="3"/>
        <v>0</v>
      </c>
      <c r="N6" s="9">
        <f t="shared" si="4"/>
        <v>9.1428571428571423</v>
      </c>
      <c r="O6" s="9">
        <f t="shared" si="5"/>
        <v>0</v>
      </c>
      <c r="P6" s="9">
        <f t="shared" si="6"/>
        <v>0</v>
      </c>
      <c r="Q6" s="9">
        <f t="shared" si="7"/>
        <v>24.001117162407485</v>
      </c>
      <c r="R6" s="2">
        <v>5</v>
      </c>
      <c r="S6" s="2">
        <v>1</v>
      </c>
      <c r="T6" s="19">
        <f t="shared" si="8"/>
        <v>30.001117162407485</v>
      </c>
      <c r="U6" s="22">
        <v>5</v>
      </c>
    </row>
    <row r="7" spans="1:21" ht="18" customHeight="1">
      <c r="A7" s="2">
        <v>6</v>
      </c>
      <c r="B7" s="22" t="s">
        <v>16</v>
      </c>
      <c r="C7" s="2" t="s">
        <v>2</v>
      </c>
      <c r="D7" s="5">
        <v>32</v>
      </c>
      <c r="E7" s="6">
        <v>15</v>
      </c>
      <c r="F7" s="6"/>
      <c r="G7" s="6"/>
      <c r="H7" s="6"/>
      <c r="I7" s="6">
        <v>13</v>
      </c>
      <c r="J7" s="2">
        <f t="shared" si="0"/>
        <v>60</v>
      </c>
      <c r="K7" s="9">
        <f t="shared" si="1"/>
        <v>9.6969696969696972</v>
      </c>
      <c r="L7" s="9">
        <f t="shared" si="2"/>
        <v>4.838709677419355</v>
      </c>
      <c r="M7" s="9">
        <f t="shared" si="3"/>
        <v>0</v>
      </c>
      <c r="N7" s="9">
        <f t="shared" si="4"/>
        <v>0</v>
      </c>
      <c r="O7" s="9">
        <f t="shared" si="5"/>
        <v>0</v>
      </c>
      <c r="P7" s="9">
        <f t="shared" si="6"/>
        <v>6.8421052631578947</v>
      </c>
      <c r="Q7" s="9">
        <f t="shared" si="7"/>
        <v>21.377784637546945</v>
      </c>
      <c r="R7" s="2">
        <v>5</v>
      </c>
      <c r="S7" s="2">
        <v>3.5</v>
      </c>
      <c r="T7" s="19">
        <f t="shared" si="8"/>
        <v>29.877784637546945</v>
      </c>
      <c r="U7" s="22">
        <v>6</v>
      </c>
    </row>
    <row r="8" spans="1:21" ht="18" customHeight="1">
      <c r="A8" s="2">
        <v>7</v>
      </c>
      <c r="B8" s="22" t="s">
        <v>31</v>
      </c>
      <c r="C8" s="2" t="s">
        <v>4</v>
      </c>
      <c r="D8" s="5">
        <v>30</v>
      </c>
      <c r="E8" s="6">
        <v>16</v>
      </c>
      <c r="F8" s="6">
        <v>26</v>
      </c>
      <c r="G8" s="6"/>
      <c r="H8" s="6"/>
      <c r="I8" s="6"/>
      <c r="J8" s="2">
        <f t="shared" si="0"/>
        <v>72</v>
      </c>
      <c r="K8" s="9">
        <f t="shared" si="1"/>
        <v>9.0909090909090917</v>
      </c>
      <c r="L8" s="9">
        <f t="shared" si="2"/>
        <v>5.161290322580645</v>
      </c>
      <c r="M8" s="9">
        <f t="shared" si="3"/>
        <v>8.387096774193548</v>
      </c>
      <c r="N8" s="9">
        <f t="shared" si="4"/>
        <v>0</v>
      </c>
      <c r="O8" s="9">
        <f t="shared" si="5"/>
        <v>0</v>
      </c>
      <c r="P8" s="9">
        <f t="shared" si="6"/>
        <v>0</v>
      </c>
      <c r="Q8" s="9">
        <f t="shared" si="7"/>
        <v>22.639296187683286</v>
      </c>
      <c r="R8" s="2">
        <v>5</v>
      </c>
      <c r="S8" s="2">
        <v>2</v>
      </c>
      <c r="T8" s="19">
        <f t="shared" si="8"/>
        <v>29.639296187683286</v>
      </c>
      <c r="U8" s="22">
        <v>7</v>
      </c>
    </row>
    <row r="9" spans="1:21" ht="18" customHeight="1">
      <c r="A9" s="2">
        <v>8</v>
      </c>
      <c r="B9" s="22" t="s">
        <v>29</v>
      </c>
      <c r="C9" s="3" t="s">
        <v>4</v>
      </c>
      <c r="D9" s="5">
        <v>30</v>
      </c>
      <c r="E9" s="6">
        <v>14</v>
      </c>
      <c r="F9" s="6">
        <v>25</v>
      </c>
      <c r="G9" s="6"/>
      <c r="H9" s="6"/>
      <c r="I9" s="6"/>
      <c r="J9" s="2">
        <f t="shared" si="0"/>
        <v>69</v>
      </c>
      <c r="K9" s="9">
        <f t="shared" si="1"/>
        <v>9.0909090909090917</v>
      </c>
      <c r="L9" s="9">
        <f t="shared" si="2"/>
        <v>4.5161290322580641</v>
      </c>
      <c r="M9" s="9">
        <f t="shared" si="3"/>
        <v>8.064516129032258</v>
      </c>
      <c r="N9" s="9">
        <f t="shared" si="4"/>
        <v>0</v>
      </c>
      <c r="O9" s="9">
        <f t="shared" si="5"/>
        <v>0</v>
      </c>
      <c r="P9" s="9">
        <f t="shared" si="6"/>
        <v>0</v>
      </c>
      <c r="Q9" s="9">
        <f t="shared" si="7"/>
        <v>21.671554252199414</v>
      </c>
      <c r="R9" s="2">
        <v>4.68</v>
      </c>
      <c r="S9" s="2">
        <v>2</v>
      </c>
      <c r="T9" s="19">
        <f t="shared" si="8"/>
        <v>28.351554252199413</v>
      </c>
      <c r="U9" s="22">
        <v>8</v>
      </c>
    </row>
    <row r="10" spans="1:21" ht="18" customHeight="1">
      <c r="A10" s="2">
        <v>9</v>
      </c>
      <c r="B10" s="22" t="s">
        <v>25</v>
      </c>
      <c r="C10" s="2" t="s">
        <v>2</v>
      </c>
      <c r="D10" s="5">
        <v>32</v>
      </c>
      <c r="E10" s="6">
        <v>18</v>
      </c>
      <c r="F10" s="6"/>
      <c r="G10" s="6"/>
      <c r="H10" s="6"/>
      <c r="I10" s="6">
        <v>12</v>
      </c>
      <c r="J10" s="2">
        <f t="shared" si="0"/>
        <v>62</v>
      </c>
      <c r="K10" s="9">
        <f t="shared" si="1"/>
        <v>9.6969696969696972</v>
      </c>
      <c r="L10" s="9">
        <f t="shared" si="2"/>
        <v>5.806451612903226</v>
      </c>
      <c r="M10" s="9">
        <f t="shared" si="3"/>
        <v>0</v>
      </c>
      <c r="N10" s="9">
        <f t="shared" si="4"/>
        <v>0</v>
      </c>
      <c r="O10" s="9">
        <f t="shared" si="5"/>
        <v>0</v>
      </c>
      <c r="P10" s="9">
        <f t="shared" si="6"/>
        <v>6.3157894736842106</v>
      </c>
      <c r="Q10" s="9">
        <f t="shared" si="7"/>
        <v>21.819210783557132</v>
      </c>
      <c r="R10" s="2">
        <v>4.68</v>
      </c>
      <c r="S10" s="2">
        <v>1</v>
      </c>
      <c r="T10" s="19">
        <f t="shared" si="8"/>
        <v>27.499210783557132</v>
      </c>
      <c r="U10" s="22">
        <v>9</v>
      </c>
    </row>
    <row r="11" spans="1:21" ht="18" customHeight="1">
      <c r="A11" s="2">
        <v>10</v>
      </c>
      <c r="B11" s="22" t="s">
        <v>37</v>
      </c>
      <c r="C11" s="3" t="s">
        <v>4</v>
      </c>
      <c r="D11" s="5">
        <v>28</v>
      </c>
      <c r="E11" s="6">
        <v>11</v>
      </c>
      <c r="F11" s="6">
        <v>28</v>
      </c>
      <c r="G11" s="6"/>
      <c r="H11" s="6"/>
      <c r="I11" s="6"/>
      <c r="J11" s="2">
        <f t="shared" si="0"/>
        <v>67</v>
      </c>
      <c r="K11" s="9">
        <f t="shared" si="1"/>
        <v>8.4848484848484844</v>
      </c>
      <c r="L11" s="9">
        <f t="shared" si="2"/>
        <v>3.5483870967741935</v>
      </c>
      <c r="M11" s="9">
        <f t="shared" si="3"/>
        <v>9.0322580645161281</v>
      </c>
      <c r="N11" s="9">
        <f t="shared" si="4"/>
        <v>0</v>
      </c>
      <c r="O11" s="9">
        <f t="shared" si="5"/>
        <v>0</v>
      </c>
      <c r="P11" s="9">
        <f t="shared" si="6"/>
        <v>0</v>
      </c>
      <c r="Q11" s="9">
        <f t="shared" si="7"/>
        <v>21.065493646138805</v>
      </c>
      <c r="R11" s="2">
        <v>4.68</v>
      </c>
      <c r="S11" s="2">
        <v>1.5</v>
      </c>
      <c r="T11" s="19">
        <f t="shared" si="8"/>
        <v>27.245493646138804</v>
      </c>
      <c r="U11" s="22">
        <v>10</v>
      </c>
    </row>
    <row r="12" spans="1:21" ht="18" customHeight="1">
      <c r="A12" s="2">
        <v>11</v>
      </c>
      <c r="B12" s="22" t="s">
        <v>24</v>
      </c>
      <c r="C12" s="2" t="s">
        <v>2</v>
      </c>
      <c r="D12" s="5">
        <v>30</v>
      </c>
      <c r="E12" s="6">
        <v>21</v>
      </c>
      <c r="F12" s="6"/>
      <c r="G12" s="6"/>
      <c r="H12" s="6"/>
      <c r="I12" s="6">
        <v>12</v>
      </c>
      <c r="J12" s="2">
        <f t="shared" si="0"/>
        <v>63</v>
      </c>
      <c r="K12" s="9">
        <f t="shared" si="1"/>
        <v>9.0909090909090917</v>
      </c>
      <c r="L12" s="9">
        <f t="shared" si="2"/>
        <v>6.774193548387097</v>
      </c>
      <c r="M12" s="9">
        <f t="shared" si="3"/>
        <v>0</v>
      </c>
      <c r="N12" s="9">
        <f t="shared" si="4"/>
        <v>0</v>
      </c>
      <c r="O12" s="9">
        <f t="shared" si="5"/>
        <v>0</v>
      </c>
      <c r="P12" s="9">
        <f t="shared" si="6"/>
        <v>6.3157894736842106</v>
      </c>
      <c r="Q12" s="9">
        <f t="shared" si="7"/>
        <v>22.180892112980402</v>
      </c>
      <c r="R12" s="2">
        <v>4.74</v>
      </c>
      <c r="S12" s="2"/>
      <c r="T12" s="19">
        <f t="shared" si="8"/>
        <v>26.920892112980404</v>
      </c>
      <c r="U12" s="22">
        <v>11</v>
      </c>
    </row>
    <row r="13" spans="1:21" ht="18" customHeight="1">
      <c r="A13" s="2">
        <v>12</v>
      </c>
      <c r="B13" s="22" t="s">
        <v>34</v>
      </c>
      <c r="C13" s="3" t="s">
        <v>4</v>
      </c>
      <c r="D13" s="5">
        <v>31</v>
      </c>
      <c r="E13" s="6">
        <v>11</v>
      </c>
      <c r="F13" s="6"/>
      <c r="G13" s="6">
        <v>24</v>
      </c>
      <c r="H13" s="6"/>
      <c r="I13" s="6"/>
      <c r="J13" s="2">
        <f t="shared" si="0"/>
        <v>66</v>
      </c>
      <c r="K13" s="9">
        <f t="shared" si="1"/>
        <v>9.3939393939393945</v>
      </c>
      <c r="L13" s="9">
        <f t="shared" si="2"/>
        <v>3.5483870967741935</v>
      </c>
      <c r="M13" s="9">
        <f t="shared" si="3"/>
        <v>0</v>
      </c>
      <c r="N13" s="9">
        <f t="shared" si="4"/>
        <v>6.8571428571428568</v>
      </c>
      <c r="O13" s="9">
        <f t="shared" si="5"/>
        <v>0</v>
      </c>
      <c r="P13" s="9">
        <f t="shared" si="6"/>
        <v>0</v>
      </c>
      <c r="Q13" s="9">
        <f t="shared" si="7"/>
        <v>19.799469347856444</v>
      </c>
      <c r="R13" s="2">
        <v>4.95</v>
      </c>
      <c r="S13" s="2">
        <v>2</v>
      </c>
      <c r="T13" s="19">
        <f t="shared" si="8"/>
        <v>26.749469347856444</v>
      </c>
      <c r="U13" s="22">
        <v>12</v>
      </c>
    </row>
    <row r="14" spans="1:21" ht="18" customHeight="1">
      <c r="A14" s="2">
        <v>13</v>
      </c>
      <c r="B14" s="22" t="s">
        <v>23</v>
      </c>
      <c r="C14" s="2" t="s">
        <v>2</v>
      </c>
      <c r="D14" s="5">
        <v>26</v>
      </c>
      <c r="E14" s="6">
        <v>17</v>
      </c>
      <c r="F14" s="6"/>
      <c r="G14" s="6"/>
      <c r="H14" s="6">
        <v>31</v>
      </c>
      <c r="I14" s="6"/>
      <c r="J14" s="2">
        <f t="shared" si="0"/>
        <v>74</v>
      </c>
      <c r="K14" s="9">
        <f t="shared" si="1"/>
        <v>7.8787878787878789</v>
      </c>
      <c r="L14" s="9">
        <f t="shared" si="2"/>
        <v>5.4838709677419351</v>
      </c>
      <c r="M14" s="9">
        <f t="shared" si="3"/>
        <v>0</v>
      </c>
      <c r="N14" s="9">
        <f t="shared" si="4"/>
        <v>0</v>
      </c>
      <c r="O14" s="9">
        <f t="shared" si="5"/>
        <v>7.2093023255813957</v>
      </c>
      <c r="P14" s="9">
        <f t="shared" si="6"/>
        <v>0</v>
      </c>
      <c r="Q14" s="9">
        <f t="shared" si="7"/>
        <v>20.571961172111209</v>
      </c>
      <c r="R14" s="2">
        <v>4.42</v>
      </c>
      <c r="S14" s="2">
        <v>1.5</v>
      </c>
      <c r="T14" s="19">
        <f t="shared" si="8"/>
        <v>26.49196117211121</v>
      </c>
      <c r="U14" s="22">
        <v>13</v>
      </c>
    </row>
    <row r="15" spans="1:21" ht="18" customHeight="1">
      <c r="A15" s="2">
        <v>14</v>
      </c>
      <c r="B15" s="22" t="s">
        <v>38</v>
      </c>
      <c r="C15" s="3" t="s">
        <v>4</v>
      </c>
      <c r="D15" s="5">
        <v>27</v>
      </c>
      <c r="E15" s="6">
        <v>10</v>
      </c>
      <c r="F15" s="6"/>
      <c r="G15" s="6">
        <v>33</v>
      </c>
      <c r="H15" s="6"/>
      <c r="I15" s="6"/>
      <c r="J15" s="2">
        <f t="shared" si="0"/>
        <v>70</v>
      </c>
      <c r="K15" s="9">
        <f t="shared" si="1"/>
        <v>8.1818181818181817</v>
      </c>
      <c r="L15" s="9">
        <f t="shared" si="2"/>
        <v>3.225806451612903</v>
      </c>
      <c r="M15" s="9">
        <f t="shared" si="3"/>
        <v>0</v>
      </c>
      <c r="N15" s="9">
        <f t="shared" si="4"/>
        <v>9.4285714285714288</v>
      </c>
      <c r="O15" s="9">
        <f t="shared" si="5"/>
        <v>0</v>
      </c>
      <c r="P15" s="9">
        <f t="shared" si="6"/>
        <v>0</v>
      </c>
      <c r="Q15" s="9">
        <f t="shared" si="7"/>
        <v>20.836196062002514</v>
      </c>
      <c r="R15" s="2">
        <v>4.74</v>
      </c>
      <c r="S15" s="2">
        <v>0.5</v>
      </c>
      <c r="T15" s="19">
        <f t="shared" si="8"/>
        <v>26.076196062002516</v>
      </c>
      <c r="U15" s="22">
        <v>14</v>
      </c>
    </row>
    <row r="16" spans="1:21" ht="18" customHeight="1">
      <c r="A16" s="2">
        <v>15</v>
      </c>
      <c r="B16" s="22" t="s">
        <v>17</v>
      </c>
      <c r="C16" s="3" t="s">
        <v>2</v>
      </c>
      <c r="D16" s="5">
        <v>31</v>
      </c>
      <c r="E16" s="6">
        <v>11</v>
      </c>
      <c r="F16" s="6"/>
      <c r="G16" s="6"/>
      <c r="H16" s="6">
        <v>32</v>
      </c>
      <c r="I16" s="6"/>
      <c r="J16" s="2">
        <f t="shared" si="0"/>
        <v>74</v>
      </c>
      <c r="K16" s="9">
        <f t="shared" si="1"/>
        <v>9.3939393939393945</v>
      </c>
      <c r="L16" s="9">
        <f t="shared" si="2"/>
        <v>3.5483870967741935</v>
      </c>
      <c r="M16" s="9">
        <f t="shared" si="3"/>
        <v>0</v>
      </c>
      <c r="N16" s="9">
        <f t="shared" si="4"/>
        <v>0</v>
      </c>
      <c r="O16" s="9">
        <f t="shared" si="5"/>
        <v>7.441860465116279</v>
      </c>
      <c r="P16" s="9">
        <f t="shared" si="6"/>
        <v>0</v>
      </c>
      <c r="Q16" s="9">
        <f t="shared" si="7"/>
        <v>20.384186955829868</v>
      </c>
      <c r="R16" s="2">
        <v>4.8899999999999997</v>
      </c>
      <c r="S16" s="2">
        <v>0.5</v>
      </c>
      <c r="T16" s="19">
        <f t="shared" si="8"/>
        <v>25.774186955829869</v>
      </c>
      <c r="U16" s="22">
        <v>15</v>
      </c>
    </row>
    <row r="17" spans="1:21" ht="18" customHeight="1">
      <c r="A17" s="2">
        <v>16</v>
      </c>
      <c r="B17" s="22" t="s">
        <v>14</v>
      </c>
      <c r="C17" s="2" t="s">
        <v>2</v>
      </c>
      <c r="D17" s="5">
        <v>30</v>
      </c>
      <c r="E17" s="6">
        <v>18</v>
      </c>
      <c r="F17" s="6"/>
      <c r="G17" s="6"/>
      <c r="H17" s="6"/>
      <c r="I17" s="6">
        <v>10</v>
      </c>
      <c r="J17" s="2">
        <f t="shared" si="0"/>
        <v>58</v>
      </c>
      <c r="K17" s="9">
        <f t="shared" si="1"/>
        <v>9.0909090909090917</v>
      </c>
      <c r="L17" s="9">
        <f t="shared" si="2"/>
        <v>5.806451612903226</v>
      </c>
      <c r="M17" s="9">
        <f t="shared" si="3"/>
        <v>0</v>
      </c>
      <c r="N17" s="9">
        <f t="shared" si="4"/>
        <v>0</v>
      </c>
      <c r="O17" s="9">
        <f t="shared" si="5"/>
        <v>0</v>
      </c>
      <c r="P17" s="9">
        <f t="shared" si="6"/>
        <v>5.2631578947368425</v>
      </c>
      <c r="Q17" s="9">
        <f t="shared" si="7"/>
        <v>20.16051859854916</v>
      </c>
      <c r="R17" s="2">
        <v>4.53</v>
      </c>
      <c r="S17" s="2">
        <v>1</v>
      </c>
      <c r="T17" s="19">
        <f t="shared" si="8"/>
        <v>25.690518598549161</v>
      </c>
      <c r="U17" s="22">
        <v>16</v>
      </c>
    </row>
    <row r="18" spans="1:21" ht="18" customHeight="1">
      <c r="A18" s="2">
        <v>17</v>
      </c>
      <c r="B18" s="22" t="s">
        <v>40</v>
      </c>
      <c r="C18" s="3" t="s">
        <v>4</v>
      </c>
      <c r="D18" s="5">
        <v>26</v>
      </c>
      <c r="E18" s="6">
        <v>17</v>
      </c>
      <c r="F18" s="6"/>
      <c r="G18" s="6">
        <v>21</v>
      </c>
      <c r="H18" s="6"/>
      <c r="I18" s="6"/>
      <c r="J18" s="2">
        <f t="shared" si="0"/>
        <v>64</v>
      </c>
      <c r="K18" s="9">
        <f t="shared" si="1"/>
        <v>7.8787878787878789</v>
      </c>
      <c r="L18" s="9">
        <f t="shared" si="2"/>
        <v>5.4838709677419351</v>
      </c>
      <c r="M18" s="9">
        <f t="shared" si="3"/>
        <v>0</v>
      </c>
      <c r="N18" s="9">
        <f t="shared" si="4"/>
        <v>6</v>
      </c>
      <c r="O18" s="9">
        <f t="shared" si="5"/>
        <v>0</v>
      </c>
      <c r="P18" s="9">
        <f t="shared" si="6"/>
        <v>0</v>
      </c>
      <c r="Q18" s="9">
        <f t="shared" si="7"/>
        <v>19.362658846529815</v>
      </c>
      <c r="R18" s="2">
        <v>4.79</v>
      </c>
      <c r="S18" s="2">
        <v>1.5</v>
      </c>
      <c r="T18" s="19">
        <f t="shared" si="8"/>
        <v>25.652658846529814</v>
      </c>
      <c r="U18" s="22">
        <v>17</v>
      </c>
    </row>
    <row r="19" spans="1:21" ht="18" customHeight="1">
      <c r="A19" s="2">
        <v>18</v>
      </c>
      <c r="B19" s="22" t="s">
        <v>27</v>
      </c>
      <c r="C19" s="2" t="s">
        <v>2</v>
      </c>
      <c r="D19" s="5">
        <v>30</v>
      </c>
      <c r="E19" s="6">
        <v>16</v>
      </c>
      <c r="F19" s="6"/>
      <c r="G19" s="6"/>
      <c r="H19" s="6"/>
      <c r="I19" s="6">
        <v>10</v>
      </c>
      <c r="J19" s="2">
        <f t="shared" si="0"/>
        <v>56</v>
      </c>
      <c r="K19" s="9">
        <f t="shared" si="1"/>
        <v>9.0909090909090917</v>
      </c>
      <c r="L19" s="9">
        <f t="shared" si="2"/>
        <v>5.161290322580645</v>
      </c>
      <c r="M19" s="9">
        <f t="shared" si="3"/>
        <v>0</v>
      </c>
      <c r="N19" s="9">
        <f t="shared" si="4"/>
        <v>0</v>
      </c>
      <c r="O19" s="9">
        <f t="shared" si="5"/>
        <v>0</v>
      </c>
      <c r="P19" s="9">
        <f t="shared" si="6"/>
        <v>5.2631578947368425</v>
      </c>
      <c r="Q19" s="9">
        <f t="shared" si="7"/>
        <v>19.51535730822658</v>
      </c>
      <c r="R19" s="2">
        <v>4.63</v>
      </c>
      <c r="S19" s="2">
        <v>1.5</v>
      </c>
      <c r="T19" s="19">
        <f t="shared" si="8"/>
        <v>25.645357308226579</v>
      </c>
      <c r="U19" s="22">
        <v>18</v>
      </c>
    </row>
    <row r="20" spans="1:21" ht="18" customHeight="1">
      <c r="A20" s="2">
        <v>19</v>
      </c>
      <c r="B20" s="22" t="s">
        <v>48</v>
      </c>
      <c r="C20" s="3" t="s">
        <v>2</v>
      </c>
      <c r="D20" s="5">
        <v>28</v>
      </c>
      <c r="E20" s="6">
        <v>15</v>
      </c>
      <c r="F20" s="6"/>
      <c r="G20" s="6"/>
      <c r="H20" s="6">
        <v>30</v>
      </c>
      <c r="I20" s="6"/>
      <c r="J20" s="2">
        <f t="shared" si="0"/>
        <v>73</v>
      </c>
      <c r="K20" s="9">
        <f t="shared" si="1"/>
        <v>8.4848484848484844</v>
      </c>
      <c r="L20" s="9">
        <f t="shared" si="2"/>
        <v>4.838709677419355</v>
      </c>
      <c r="M20" s="9">
        <f t="shared" si="3"/>
        <v>0</v>
      </c>
      <c r="N20" s="9">
        <f t="shared" si="4"/>
        <v>0</v>
      </c>
      <c r="O20" s="9">
        <f t="shared" si="5"/>
        <v>6.9767441860465116</v>
      </c>
      <c r="P20" s="9">
        <f t="shared" si="6"/>
        <v>0</v>
      </c>
      <c r="Q20" s="9">
        <f t="shared" si="7"/>
        <v>20.300302348314354</v>
      </c>
      <c r="R20" s="2">
        <v>4.74</v>
      </c>
      <c r="S20" s="2">
        <v>0.5</v>
      </c>
      <c r="T20" s="19">
        <f t="shared" si="8"/>
        <v>25.540302348314356</v>
      </c>
      <c r="U20" s="22">
        <v>19</v>
      </c>
    </row>
    <row r="21" spans="1:21" ht="18" customHeight="1">
      <c r="A21" s="2">
        <v>20</v>
      </c>
      <c r="B21" s="22" t="s">
        <v>26</v>
      </c>
      <c r="C21" s="3" t="s">
        <v>2</v>
      </c>
      <c r="D21" s="5">
        <v>27</v>
      </c>
      <c r="E21" s="6">
        <v>13</v>
      </c>
      <c r="F21" s="6"/>
      <c r="G21" s="6"/>
      <c r="H21" s="6">
        <v>32</v>
      </c>
      <c r="I21" s="6"/>
      <c r="J21" s="2">
        <f t="shared" si="0"/>
        <v>72</v>
      </c>
      <c r="K21" s="9">
        <f t="shared" si="1"/>
        <v>8.1818181818181817</v>
      </c>
      <c r="L21" s="9">
        <f t="shared" si="2"/>
        <v>4.193548387096774</v>
      </c>
      <c r="M21" s="9">
        <f t="shared" si="3"/>
        <v>0</v>
      </c>
      <c r="N21" s="9">
        <f t="shared" si="4"/>
        <v>0</v>
      </c>
      <c r="O21" s="9">
        <f t="shared" si="5"/>
        <v>7.441860465116279</v>
      </c>
      <c r="P21" s="9">
        <f t="shared" si="6"/>
        <v>0</v>
      </c>
      <c r="Q21" s="9">
        <f t="shared" si="7"/>
        <v>19.817227034031234</v>
      </c>
      <c r="R21" s="2">
        <v>4.26</v>
      </c>
      <c r="S21" s="2"/>
      <c r="T21" s="19">
        <f t="shared" si="8"/>
        <v>24.077227034031232</v>
      </c>
      <c r="U21" s="22">
        <v>20</v>
      </c>
    </row>
    <row r="22" spans="1:21" ht="18" customHeight="1">
      <c r="A22" s="2">
        <v>21</v>
      </c>
      <c r="B22" s="22" t="s">
        <v>15</v>
      </c>
      <c r="C22" s="2" t="s">
        <v>2</v>
      </c>
      <c r="D22" s="5">
        <v>22</v>
      </c>
      <c r="E22" s="6">
        <v>13</v>
      </c>
      <c r="F22" s="6"/>
      <c r="G22" s="6"/>
      <c r="H22" s="6">
        <v>31</v>
      </c>
      <c r="I22" s="6"/>
      <c r="J22" s="2">
        <f t="shared" si="0"/>
        <v>66</v>
      </c>
      <c r="K22" s="9">
        <f t="shared" si="1"/>
        <v>6.666666666666667</v>
      </c>
      <c r="L22" s="9">
        <f t="shared" si="2"/>
        <v>4.193548387096774</v>
      </c>
      <c r="M22" s="9">
        <f t="shared" si="3"/>
        <v>0</v>
      </c>
      <c r="N22" s="9">
        <f t="shared" si="4"/>
        <v>0</v>
      </c>
      <c r="O22" s="9">
        <f t="shared" si="5"/>
        <v>7.2093023255813957</v>
      </c>
      <c r="P22" s="9">
        <f t="shared" si="6"/>
        <v>0</v>
      </c>
      <c r="Q22" s="9">
        <f t="shared" si="7"/>
        <v>18.069517379344838</v>
      </c>
      <c r="R22" s="2">
        <v>4.8899999999999997</v>
      </c>
      <c r="S22" s="2">
        <v>1</v>
      </c>
      <c r="T22" s="19">
        <f t="shared" si="8"/>
        <v>23.959517379344838</v>
      </c>
      <c r="U22" s="22">
        <v>21</v>
      </c>
    </row>
    <row r="23" spans="1:21" ht="18" customHeight="1">
      <c r="A23" s="8">
        <v>22</v>
      </c>
      <c r="B23" s="23" t="s">
        <v>11</v>
      </c>
      <c r="C23" s="8" t="s">
        <v>2</v>
      </c>
      <c r="D23" s="5">
        <v>24</v>
      </c>
      <c r="E23" s="6">
        <v>11</v>
      </c>
      <c r="F23" s="6">
        <v>24</v>
      </c>
      <c r="G23" s="6"/>
      <c r="H23" s="6"/>
      <c r="I23" s="6"/>
      <c r="J23" s="2">
        <f t="shared" si="0"/>
        <v>59</v>
      </c>
      <c r="K23" s="9">
        <f t="shared" si="1"/>
        <v>7.2727272727272734</v>
      </c>
      <c r="L23" s="9">
        <f t="shared" si="2"/>
        <v>3.5483870967741935</v>
      </c>
      <c r="M23" s="9">
        <f t="shared" si="3"/>
        <v>7.7419354838709671</v>
      </c>
      <c r="N23" s="9">
        <f t="shared" si="4"/>
        <v>0</v>
      </c>
      <c r="O23" s="9">
        <f t="shared" si="5"/>
        <v>0</v>
      </c>
      <c r="P23" s="9">
        <f t="shared" si="6"/>
        <v>0</v>
      </c>
      <c r="Q23" s="9">
        <f t="shared" si="7"/>
        <v>18.563049853372434</v>
      </c>
      <c r="R23" s="2">
        <v>4.16</v>
      </c>
      <c r="S23" s="2">
        <v>1</v>
      </c>
      <c r="T23" s="19">
        <f t="shared" si="8"/>
        <v>23.723049853372434</v>
      </c>
      <c r="U23" s="23">
        <v>22</v>
      </c>
    </row>
    <row r="24" spans="1:21" ht="18" customHeight="1">
      <c r="A24" s="2">
        <v>23</v>
      </c>
      <c r="B24" s="22" t="s">
        <v>35</v>
      </c>
      <c r="C24" s="3" t="s">
        <v>4</v>
      </c>
      <c r="D24" s="5">
        <v>26</v>
      </c>
      <c r="E24" s="6">
        <v>9</v>
      </c>
      <c r="F24" s="6"/>
      <c r="G24" s="6">
        <v>26</v>
      </c>
      <c r="H24" s="6"/>
      <c r="I24" s="6"/>
      <c r="J24" s="2">
        <f t="shared" si="0"/>
        <v>61</v>
      </c>
      <c r="K24" s="9">
        <f t="shared" si="1"/>
        <v>7.8787878787878789</v>
      </c>
      <c r="L24" s="9">
        <f t="shared" si="2"/>
        <v>2.903225806451613</v>
      </c>
      <c r="M24" s="9">
        <f t="shared" si="3"/>
        <v>0</v>
      </c>
      <c r="N24" s="9">
        <f t="shared" si="4"/>
        <v>7.4285714285714288</v>
      </c>
      <c r="O24" s="9">
        <f t="shared" si="5"/>
        <v>0</v>
      </c>
      <c r="P24" s="9">
        <f t="shared" si="6"/>
        <v>0</v>
      </c>
      <c r="Q24" s="9">
        <f t="shared" si="7"/>
        <v>18.210585113810922</v>
      </c>
      <c r="R24" s="2">
        <v>4.79</v>
      </c>
      <c r="S24" s="2"/>
      <c r="T24" s="19">
        <f t="shared" si="8"/>
        <v>23.000585113810921</v>
      </c>
      <c r="U24" s="22">
        <v>23</v>
      </c>
    </row>
    <row r="25" spans="1:21" s="7" customFormat="1" ht="18" customHeight="1" thickBot="1">
      <c r="A25" s="2">
        <v>24</v>
      </c>
      <c r="B25" s="22" t="s">
        <v>39</v>
      </c>
      <c r="C25" s="3" t="s">
        <v>4</v>
      </c>
      <c r="D25" s="5">
        <v>22</v>
      </c>
      <c r="E25" s="6">
        <v>9</v>
      </c>
      <c r="F25" s="6"/>
      <c r="G25" s="6">
        <v>25</v>
      </c>
      <c r="H25" s="6"/>
      <c r="I25" s="6"/>
      <c r="J25" s="2">
        <f t="shared" si="0"/>
        <v>56</v>
      </c>
      <c r="K25" s="9">
        <f t="shared" si="1"/>
        <v>6.666666666666667</v>
      </c>
      <c r="L25" s="9">
        <f t="shared" si="2"/>
        <v>2.903225806451613</v>
      </c>
      <c r="M25" s="9">
        <f t="shared" si="3"/>
        <v>0</v>
      </c>
      <c r="N25" s="9">
        <f t="shared" si="4"/>
        <v>7.1428571428571432</v>
      </c>
      <c r="O25" s="9">
        <f t="shared" si="5"/>
        <v>0</v>
      </c>
      <c r="P25" s="9">
        <f t="shared" si="6"/>
        <v>0</v>
      </c>
      <c r="Q25" s="9">
        <f t="shared" si="7"/>
        <v>16.712749615975422</v>
      </c>
      <c r="R25" s="2">
        <v>4.53</v>
      </c>
      <c r="S25" s="2">
        <v>1.5</v>
      </c>
      <c r="T25" s="19">
        <f t="shared" si="8"/>
        <v>22.742749615975423</v>
      </c>
      <c r="U25" s="22">
        <v>24</v>
      </c>
    </row>
    <row r="26" spans="1:21" ht="18" customHeight="1" thickBot="1">
      <c r="A26" s="13">
        <v>25</v>
      </c>
      <c r="B26" s="24" t="s">
        <v>33</v>
      </c>
      <c r="C26" s="13" t="s">
        <v>4</v>
      </c>
      <c r="D26" s="14">
        <v>28</v>
      </c>
      <c r="E26" s="15">
        <v>7</v>
      </c>
      <c r="F26" s="15">
        <v>22</v>
      </c>
      <c r="G26" s="15"/>
      <c r="H26" s="15"/>
      <c r="I26" s="15"/>
      <c r="J26" s="13">
        <f t="shared" si="0"/>
        <v>57</v>
      </c>
      <c r="K26" s="17">
        <f t="shared" si="1"/>
        <v>8.4848484848484844</v>
      </c>
      <c r="L26" s="17">
        <f t="shared" si="2"/>
        <v>2.258064516129032</v>
      </c>
      <c r="M26" s="17">
        <f t="shared" si="3"/>
        <v>7.096774193548387</v>
      </c>
      <c r="N26" s="17">
        <f t="shared" si="4"/>
        <v>0</v>
      </c>
      <c r="O26" s="17">
        <f t="shared" si="5"/>
        <v>0</v>
      </c>
      <c r="P26" s="17">
        <f t="shared" si="6"/>
        <v>0</v>
      </c>
      <c r="Q26" s="17">
        <f t="shared" si="7"/>
        <v>17.839687194525904</v>
      </c>
      <c r="R26" s="13">
        <v>4.53</v>
      </c>
      <c r="S26" s="13"/>
      <c r="T26" s="20">
        <f t="shared" si="8"/>
        <v>22.369687194525905</v>
      </c>
      <c r="U26" s="24">
        <v>25</v>
      </c>
    </row>
    <row r="27" spans="1:21" ht="18" customHeight="1">
      <c r="A27" s="10">
        <v>26</v>
      </c>
      <c r="B27" s="25" t="s">
        <v>36</v>
      </c>
      <c r="C27" s="10" t="s">
        <v>4</v>
      </c>
      <c r="D27" s="11">
        <v>24</v>
      </c>
      <c r="E27" s="12">
        <v>7.5</v>
      </c>
      <c r="F27" s="12"/>
      <c r="G27" s="12">
        <v>28</v>
      </c>
      <c r="H27" s="12"/>
      <c r="I27" s="12"/>
      <c r="J27" s="10">
        <f t="shared" si="0"/>
        <v>59.5</v>
      </c>
      <c r="K27" s="16">
        <f t="shared" si="1"/>
        <v>7.2727272727272734</v>
      </c>
      <c r="L27" s="16">
        <f t="shared" si="2"/>
        <v>2.4193548387096775</v>
      </c>
      <c r="M27" s="16">
        <f t="shared" si="3"/>
        <v>0</v>
      </c>
      <c r="N27" s="16">
        <f t="shared" si="4"/>
        <v>8</v>
      </c>
      <c r="O27" s="16">
        <f t="shared" si="5"/>
        <v>0</v>
      </c>
      <c r="P27" s="16">
        <f t="shared" si="6"/>
        <v>0</v>
      </c>
      <c r="Q27" s="16">
        <f t="shared" si="7"/>
        <v>17.692082111436953</v>
      </c>
      <c r="R27" s="10">
        <v>4.37</v>
      </c>
      <c r="S27" s="10"/>
      <c r="T27" s="21">
        <f t="shared" si="8"/>
        <v>22.062082111436954</v>
      </c>
      <c r="U27" s="25">
        <v>26</v>
      </c>
    </row>
    <row r="28" spans="1:21" ht="18" customHeight="1">
      <c r="A28" s="2">
        <v>27</v>
      </c>
      <c r="B28" s="22" t="s">
        <v>32</v>
      </c>
      <c r="C28" s="3" t="s">
        <v>4</v>
      </c>
      <c r="D28" s="5">
        <v>27</v>
      </c>
      <c r="E28" s="6">
        <v>10</v>
      </c>
      <c r="F28" s="6">
        <v>20</v>
      </c>
      <c r="G28" s="6"/>
      <c r="H28" s="6"/>
      <c r="I28" s="6"/>
      <c r="J28" s="2">
        <f t="shared" si="0"/>
        <v>57</v>
      </c>
      <c r="K28" s="9">
        <f t="shared" si="1"/>
        <v>8.1818181818181817</v>
      </c>
      <c r="L28" s="9">
        <f t="shared" si="2"/>
        <v>3.225806451612903</v>
      </c>
      <c r="M28" s="9">
        <f t="shared" si="3"/>
        <v>6.4516129032258061</v>
      </c>
      <c r="N28" s="9">
        <f t="shared" si="4"/>
        <v>0</v>
      </c>
      <c r="O28" s="9">
        <f t="shared" si="5"/>
        <v>0</v>
      </c>
      <c r="P28" s="9">
        <f t="shared" si="6"/>
        <v>0</v>
      </c>
      <c r="Q28" s="9">
        <f t="shared" si="7"/>
        <v>17.859237536656892</v>
      </c>
      <c r="R28" s="2">
        <v>3.79</v>
      </c>
      <c r="S28" s="2"/>
      <c r="T28" s="19">
        <f t="shared" si="8"/>
        <v>21.649237536656891</v>
      </c>
      <c r="U28" s="22">
        <v>27</v>
      </c>
    </row>
    <row r="29" spans="1:21" ht="18" customHeight="1">
      <c r="A29" s="2">
        <v>28</v>
      </c>
      <c r="B29" s="22" t="s">
        <v>54</v>
      </c>
      <c r="C29" s="3" t="s">
        <v>4</v>
      </c>
      <c r="D29" s="5">
        <v>23</v>
      </c>
      <c r="E29" s="6">
        <v>7.5</v>
      </c>
      <c r="F29" s="6">
        <v>22</v>
      </c>
      <c r="G29" s="6"/>
      <c r="H29" s="6"/>
      <c r="I29" s="6"/>
      <c r="J29" s="2">
        <f t="shared" si="0"/>
        <v>52.5</v>
      </c>
      <c r="K29" s="9">
        <f t="shared" si="1"/>
        <v>6.9696969696969697</v>
      </c>
      <c r="L29" s="9">
        <f t="shared" si="2"/>
        <v>2.4193548387096775</v>
      </c>
      <c r="M29" s="9">
        <f t="shared" si="3"/>
        <v>7.096774193548387</v>
      </c>
      <c r="N29" s="9">
        <f t="shared" si="4"/>
        <v>0</v>
      </c>
      <c r="O29" s="9">
        <f t="shared" si="5"/>
        <v>0</v>
      </c>
      <c r="P29" s="9">
        <f t="shared" si="6"/>
        <v>0</v>
      </c>
      <c r="Q29" s="9">
        <f t="shared" si="7"/>
        <v>16.485826001955033</v>
      </c>
      <c r="R29" s="2">
        <v>4.74</v>
      </c>
      <c r="S29" s="2"/>
      <c r="T29" s="19">
        <f t="shared" si="8"/>
        <v>21.225826001955035</v>
      </c>
      <c r="U29" s="22">
        <v>28</v>
      </c>
    </row>
    <row r="30" spans="1:21" ht="18" customHeight="1">
      <c r="A30" s="8">
        <v>29</v>
      </c>
      <c r="B30" s="23" t="s">
        <v>28</v>
      </c>
      <c r="C30" s="26" t="s">
        <v>4</v>
      </c>
      <c r="D30" s="27">
        <v>22</v>
      </c>
      <c r="E30" s="28">
        <v>6</v>
      </c>
      <c r="F30" s="28"/>
      <c r="G30" s="29">
        <v>28</v>
      </c>
      <c r="H30" s="29"/>
      <c r="I30" s="29"/>
      <c r="J30" s="8">
        <f t="shared" si="0"/>
        <v>56</v>
      </c>
      <c r="K30" s="30">
        <f t="shared" si="1"/>
        <v>6.666666666666667</v>
      </c>
      <c r="L30" s="30">
        <f t="shared" si="2"/>
        <v>1.9354838709677418</v>
      </c>
      <c r="M30" s="30">
        <f t="shared" si="3"/>
        <v>0</v>
      </c>
      <c r="N30" s="30">
        <f t="shared" si="4"/>
        <v>8</v>
      </c>
      <c r="O30" s="30">
        <f t="shared" si="5"/>
        <v>0</v>
      </c>
      <c r="P30" s="30">
        <f t="shared" si="6"/>
        <v>0</v>
      </c>
      <c r="Q30" s="30">
        <f t="shared" si="7"/>
        <v>16.602150537634408</v>
      </c>
      <c r="R30" s="8">
        <v>4.1100000000000003</v>
      </c>
      <c r="S30" s="8"/>
      <c r="T30" s="31">
        <f t="shared" si="8"/>
        <v>20.712150537634407</v>
      </c>
      <c r="U30" s="23">
        <v>29</v>
      </c>
    </row>
    <row r="31" spans="1:21" ht="18" customHeight="1">
      <c r="A31" s="2">
        <v>30</v>
      </c>
      <c r="B31" s="22" t="s">
        <v>18</v>
      </c>
      <c r="C31" s="2" t="s">
        <v>4</v>
      </c>
      <c r="D31" s="5">
        <v>24</v>
      </c>
      <c r="E31" s="6">
        <v>12</v>
      </c>
      <c r="F31" s="6"/>
      <c r="G31" s="6"/>
      <c r="H31" s="6"/>
      <c r="I31" s="6">
        <v>9</v>
      </c>
      <c r="J31" s="2">
        <f t="shared" si="0"/>
        <v>45</v>
      </c>
      <c r="K31" s="9">
        <f t="shared" si="1"/>
        <v>7.2727272727272734</v>
      </c>
      <c r="L31" s="9">
        <f t="shared" si="2"/>
        <v>3.8709677419354835</v>
      </c>
      <c r="M31" s="9">
        <f t="shared" si="3"/>
        <v>0</v>
      </c>
      <c r="N31" s="9">
        <f t="shared" si="4"/>
        <v>0</v>
      </c>
      <c r="O31" s="9">
        <f t="shared" si="5"/>
        <v>0</v>
      </c>
      <c r="P31" s="9">
        <f t="shared" si="6"/>
        <v>4.7368421052631584</v>
      </c>
      <c r="Q31" s="9">
        <f t="shared" si="7"/>
        <v>15.880537119925915</v>
      </c>
      <c r="R31" s="2">
        <v>4.1100000000000003</v>
      </c>
      <c r="S31" s="2"/>
      <c r="T31" s="19">
        <f t="shared" si="8"/>
        <v>19.990537119925914</v>
      </c>
      <c r="U31" s="22">
        <v>30</v>
      </c>
    </row>
    <row r="32" spans="1:21" ht="18" customHeight="1">
      <c r="A32" s="10">
        <v>31</v>
      </c>
      <c r="B32" s="25" t="s">
        <v>12</v>
      </c>
      <c r="C32" s="10" t="s">
        <v>2</v>
      </c>
      <c r="D32" s="11">
        <v>19</v>
      </c>
      <c r="E32" s="12">
        <v>7</v>
      </c>
      <c r="F32" s="12"/>
      <c r="G32" s="12"/>
      <c r="H32" s="12">
        <v>25</v>
      </c>
      <c r="I32" s="12"/>
      <c r="J32" s="10">
        <f t="shared" si="0"/>
        <v>51</v>
      </c>
      <c r="K32" s="16">
        <f t="shared" si="1"/>
        <v>5.7575757575757578</v>
      </c>
      <c r="L32" s="16">
        <f t="shared" si="2"/>
        <v>2.258064516129032</v>
      </c>
      <c r="M32" s="16">
        <f t="shared" si="3"/>
        <v>0</v>
      </c>
      <c r="N32" s="16">
        <f t="shared" si="4"/>
        <v>0</v>
      </c>
      <c r="O32" s="16">
        <f t="shared" si="5"/>
        <v>5.8139534883720936</v>
      </c>
      <c r="P32" s="16">
        <f t="shared" si="6"/>
        <v>0</v>
      </c>
      <c r="Q32" s="16">
        <f t="shared" si="7"/>
        <v>13.829593762076883</v>
      </c>
      <c r="R32" s="10">
        <v>3.89</v>
      </c>
      <c r="S32" s="10">
        <v>1</v>
      </c>
      <c r="T32" s="21">
        <f t="shared" si="8"/>
        <v>18.719593762076883</v>
      </c>
      <c r="U32" s="25">
        <v>31</v>
      </c>
    </row>
    <row r="33" spans="1:21" ht="18" customHeight="1">
      <c r="A33" s="2">
        <v>32</v>
      </c>
      <c r="B33" s="22" t="s">
        <v>19</v>
      </c>
      <c r="C33" s="2" t="s">
        <v>4</v>
      </c>
      <c r="D33" s="5">
        <v>19</v>
      </c>
      <c r="E33" s="6">
        <v>7</v>
      </c>
      <c r="F33" s="6"/>
      <c r="G33" s="6"/>
      <c r="H33" s="6"/>
      <c r="I33" s="6">
        <v>5</v>
      </c>
      <c r="J33" s="2">
        <f t="shared" si="0"/>
        <v>31</v>
      </c>
      <c r="K33" s="9">
        <f t="shared" si="1"/>
        <v>5.7575757575757578</v>
      </c>
      <c r="L33" s="9">
        <f t="shared" si="2"/>
        <v>2.258064516129032</v>
      </c>
      <c r="M33" s="9">
        <f t="shared" si="3"/>
        <v>0</v>
      </c>
      <c r="N33" s="9">
        <f t="shared" si="4"/>
        <v>0</v>
      </c>
      <c r="O33" s="9">
        <f t="shared" si="5"/>
        <v>0</v>
      </c>
      <c r="P33" s="9">
        <f t="shared" si="6"/>
        <v>2.6315789473684212</v>
      </c>
      <c r="Q33" s="9">
        <f t="shared" si="7"/>
        <v>10.647219221073211</v>
      </c>
      <c r="R33" s="2">
        <v>4</v>
      </c>
      <c r="S33" s="2">
        <v>0.5</v>
      </c>
      <c r="T33" s="19">
        <f t="shared" si="8"/>
        <v>15.147219221073211</v>
      </c>
      <c r="U33" s="22">
        <v>32</v>
      </c>
    </row>
    <row r="34" spans="1:21" ht="18" customHeight="1">
      <c r="A34" s="2"/>
      <c r="B34" s="2"/>
      <c r="C34" s="3"/>
      <c r="D34" s="5"/>
      <c r="E34" s="6"/>
      <c r="F34" s="6"/>
      <c r="G34" s="6"/>
      <c r="H34" s="6"/>
      <c r="I34" s="6"/>
      <c r="J34" s="2"/>
      <c r="K34" s="9"/>
      <c r="L34" s="9"/>
      <c r="M34" s="9"/>
      <c r="N34" s="9"/>
      <c r="O34" s="9"/>
      <c r="P34" s="9"/>
      <c r="Q34" s="9"/>
      <c r="R34" s="18"/>
      <c r="S34" s="18"/>
      <c r="T34" s="2"/>
      <c r="U34" s="2"/>
    </row>
    <row r="35" spans="1:21" ht="18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1:21" ht="18" customHeight="1">
      <c r="D36"/>
    </row>
    <row r="37" spans="1:21" ht="18" customHeight="1">
      <c r="D37"/>
    </row>
    <row r="38" spans="1:21" ht="18" customHeight="1">
      <c r="D38"/>
    </row>
    <row r="39" spans="1:21" ht="18" customHeight="1">
      <c r="D39"/>
    </row>
    <row r="40" spans="1:21" ht="18" customHeight="1">
      <c r="D40"/>
    </row>
    <row r="41" spans="1:21" ht="18" customHeight="1">
      <c r="D41"/>
    </row>
    <row r="42" spans="1:21" ht="18" customHeight="1">
      <c r="D42"/>
    </row>
    <row r="43" spans="1:21" ht="18" customHeight="1">
      <c r="D43"/>
    </row>
    <row r="44" spans="1:21" ht="18" customHeight="1">
      <c r="D44"/>
    </row>
    <row r="45" spans="1:21" ht="18" customHeight="1">
      <c r="D45"/>
    </row>
    <row r="46" spans="1:21" ht="18" customHeight="1">
      <c r="D46"/>
    </row>
    <row r="47" spans="1:21">
      <c r="D47"/>
    </row>
    <row r="48" spans="1:21">
      <c r="D48"/>
    </row>
    <row r="49" spans="4:4">
      <c r="D49"/>
    </row>
  </sheetData>
  <sortState ref="A2:U33">
    <sortCondition descending="1" ref="T2"/>
  </sortState>
  <pageMargins left="0.19685039370078741" right="0.19685039370078741" top="0.55118110236220474" bottom="0.27559055118110237" header="0.19685039370078741" footer="0.19685039370078741"/>
  <pageSetup paperSize="9" scale="65" orientation="landscape" r:id="rId1"/>
  <headerFooter>
    <oddHeader>&amp;C&amp;"Times New Roman,полужирный"&amp;12ИТОГОВЫЕ РЕЗУЛЬТАТЫ (РЕЙТИНГ)  в 10 профильный класс (2021 - 2022 учебный год)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Крюк</dc:creator>
  <cp:lastModifiedBy>Владимир</cp:lastModifiedBy>
  <cp:lastPrinted>2021-06-27T02:53:30Z</cp:lastPrinted>
  <dcterms:created xsi:type="dcterms:W3CDTF">2019-05-31T04:50:48Z</dcterms:created>
  <dcterms:modified xsi:type="dcterms:W3CDTF">2021-06-29T07:11:36Z</dcterms:modified>
</cp:coreProperties>
</file>